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281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'Sheet1'!$A$1:$H$29</definedName>
  </definedNames>
  <calcPr fullCalcOnLoad="1"/>
</workbook>
</file>

<file path=xl/sharedStrings.xml><?xml version="1.0" encoding="utf-8"?>
<sst xmlns="http://schemas.openxmlformats.org/spreadsheetml/2006/main" count="26" uniqueCount="26">
  <si>
    <t>3/04 - 3/05</t>
  </si>
  <si>
    <t>3/05 - 3/06</t>
  </si>
  <si>
    <t>3/06 - 3/07</t>
  </si>
  <si>
    <t>3/07 - 3/08</t>
  </si>
  <si>
    <t>3/08 - 3/09</t>
  </si>
  <si>
    <t>total</t>
  </si>
  <si>
    <t xml:space="preserve">RF sources </t>
  </si>
  <si>
    <t>2 MA début idem</t>
  </si>
  <si>
    <t>Total</t>
  </si>
  <si>
    <t>Item</t>
  </si>
  <si>
    <t>5.1 Matériel  de valeur durable</t>
  </si>
  <si>
    <t>Spectrometer</t>
  </si>
  <si>
    <t>Detectors</t>
  </si>
  <si>
    <t>Detector solenoid (20%)</t>
  </si>
  <si>
    <t>Materiel de consommation et entretien</t>
  </si>
  <si>
    <t>Common funds</t>
  </si>
  <si>
    <t xml:space="preserve"> Detecteurs: gas, spares</t>
  </si>
  <si>
    <t>Travel</t>
  </si>
  <si>
    <t>Divers</t>
  </si>
  <si>
    <t xml:space="preserve">Consultant RF </t>
  </si>
  <si>
    <t xml:space="preserve">Salaires </t>
  </si>
  <si>
    <t>Charges sociales</t>
  </si>
  <si>
    <t>1 candoc début 2004</t>
  </si>
  <si>
    <t>1 candoc début 2005</t>
  </si>
  <si>
    <t>Total salaires</t>
  </si>
  <si>
    <t xml:space="preserve">Total salaires+ charges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</si>
</sst>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H29" sqref="A1:H29"/>
    </sheetView>
  </sheetViews>
  <sheetFormatPr defaultColWidth="9.140625" defaultRowHeight="12.75"/>
  <cols>
    <col min="1" max="1" width="33.7109375" style="0" customWidth="1"/>
    <col min="2" max="2" width="8.7109375" style="0" customWidth="1"/>
    <col min="3" max="3" width="13.7109375" style="0" customWidth="1"/>
    <col min="4" max="4" width="14.00390625" style="0" customWidth="1"/>
    <col min="5" max="5" width="14.28125" style="0" customWidth="1"/>
    <col min="6" max="6" width="13.140625" style="0" customWidth="1"/>
    <col min="7" max="7" width="12.8515625" style="0" customWidth="1"/>
    <col min="8" max="8" width="9.8515625" style="0" bestFit="1" customWidth="1"/>
  </cols>
  <sheetData>
    <row r="1" spans="1:8" ht="13.5" thickBot="1">
      <c r="A1" s="8" t="s">
        <v>9</v>
      </c>
      <c r="B1" s="9"/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1" t="s">
        <v>5</v>
      </c>
    </row>
    <row r="2" spans="1:8" ht="12.75">
      <c r="A2" s="6" t="s">
        <v>10</v>
      </c>
      <c r="B2" s="7"/>
      <c r="C2" s="7"/>
      <c r="D2" s="7"/>
      <c r="E2" s="7"/>
      <c r="F2" s="7"/>
      <c r="G2" s="7"/>
      <c r="H2" s="12"/>
    </row>
    <row r="3" spans="1:8" ht="12.75">
      <c r="A3" s="2" t="s">
        <v>11</v>
      </c>
      <c r="B3" s="1"/>
      <c r="C3" s="1"/>
      <c r="D3" s="1"/>
      <c r="E3" s="1"/>
      <c r="F3" s="1"/>
      <c r="G3" s="1"/>
      <c r="H3" s="13"/>
    </row>
    <row r="4" spans="1:8" ht="12.75">
      <c r="A4" s="2" t="s">
        <v>12</v>
      </c>
      <c r="B4" s="1"/>
      <c r="C4" s="1">
        <v>60000</v>
      </c>
      <c r="D4" s="1">
        <v>60000</v>
      </c>
      <c r="E4" s="1"/>
      <c r="F4" s="1"/>
      <c r="G4" s="1"/>
      <c r="H4" s="13">
        <f>C4+D4+E4+F4+G4</f>
        <v>120000</v>
      </c>
    </row>
    <row r="5" spans="1:8" ht="12.75">
      <c r="A5" s="2" t="s">
        <v>13</v>
      </c>
      <c r="B5" s="1"/>
      <c r="C5" s="1">
        <f>200000</f>
        <v>200000</v>
      </c>
      <c r="D5" s="1">
        <f>200000</f>
        <v>200000</v>
      </c>
      <c r="E5" s="1">
        <f>200000</f>
        <v>200000</v>
      </c>
      <c r="F5" s="1"/>
      <c r="G5" s="1"/>
      <c r="H5" s="13">
        <f>C5+D5+E5+F5+G5</f>
        <v>600000</v>
      </c>
    </row>
    <row r="6" spans="1:8" ht="12.75">
      <c r="A6" s="2" t="s">
        <v>6</v>
      </c>
      <c r="B6" s="1"/>
      <c r="C6" s="1"/>
      <c r="D6" s="1">
        <v>70000</v>
      </c>
      <c r="E6" s="1">
        <v>170000</v>
      </c>
      <c r="F6" s="1">
        <v>370000</v>
      </c>
      <c r="G6" s="1"/>
      <c r="H6" s="13">
        <f>C6+D6+E6+F6+G6</f>
        <v>610000</v>
      </c>
    </row>
    <row r="7" spans="1:8" ht="12.75">
      <c r="A7" s="2"/>
      <c r="B7" s="1"/>
      <c r="C7" s="1"/>
      <c r="D7" s="1"/>
      <c r="E7" s="1"/>
      <c r="F7" s="1"/>
      <c r="G7" s="1"/>
      <c r="H7" s="13"/>
    </row>
    <row r="8" spans="1:8" ht="12.75">
      <c r="A8" s="2" t="s">
        <v>14</v>
      </c>
      <c r="B8" s="1"/>
      <c r="C8" s="1"/>
      <c r="D8" s="1"/>
      <c r="E8" s="1"/>
      <c r="F8" s="1"/>
      <c r="G8" s="1"/>
      <c r="H8" s="13"/>
    </row>
    <row r="9" spans="1:8" ht="12.75">
      <c r="A9" s="2" t="s">
        <v>15</v>
      </c>
      <c r="B9" s="1"/>
      <c r="C9" s="1">
        <f>50000</f>
        <v>50000</v>
      </c>
      <c r="D9" s="1">
        <f>C9</f>
        <v>50000</v>
      </c>
      <c r="E9" s="1">
        <f>D9</f>
        <v>50000</v>
      </c>
      <c r="F9" s="1">
        <f>E9</f>
        <v>50000</v>
      </c>
      <c r="G9" s="1">
        <f>F9</f>
        <v>50000</v>
      </c>
      <c r="H9" s="13">
        <f>C9+D9+E9+F9+G9</f>
        <v>250000</v>
      </c>
    </row>
    <row r="10" spans="1:8" ht="12.75">
      <c r="A10" s="2" t="s">
        <v>16</v>
      </c>
      <c r="B10" s="1"/>
      <c r="C10" s="1"/>
      <c r="D10" s="1"/>
      <c r="E10" s="1">
        <v>10000</v>
      </c>
      <c r="F10" s="1">
        <v>10000</v>
      </c>
      <c r="G10" s="1">
        <v>10000</v>
      </c>
      <c r="H10" s="13">
        <f>C10+D10+E10+F10+G10</f>
        <v>30000</v>
      </c>
    </row>
    <row r="11" spans="1:8" ht="12.75">
      <c r="A11" s="2"/>
      <c r="B11" s="1"/>
      <c r="C11" s="1"/>
      <c r="D11" s="1"/>
      <c r="E11" s="1"/>
      <c r="F11" s="1"/>
      <c r="G11" s="1"/>
      <c r="H11" s="13"/>
    </row>
    <row r="12" spans="1:8" ht="12.75">
      <c r="A12" s="2" t="s">
        <v>17</v>
      </c>
      <c r="B12" s="1"/>
      <c r="C12" s="1">
        <v>15000</v>
      </c>
      <c r="D12" s="1">
        <v>30000</v>
      </c>
      <c r="E12" s="1">
        <v>30000</v>
      </c>
      <c r="F12" s="1">
        <v>45000</v>
      </c>
      <c r="G12" s="1">
        <v>45000</v>
      </c>
      <c r="H12" s="13">
        <f>C12+D12+E12+F12+G12</f>
        <v>165000</v>
      </c>
    </row>
    <row r="13" spans="1:8" ht="12.75">
      <c r="A13" s="2"/>
      <c r="B13" s="1"/>
      <c r="C13" s="1"/>
      <c r="D13" s="1"/>
      <c r="E13" s="1"/>
      <c r="F13" s="1"/>
      <c r="G13" s="1"/>
      <c r="H13" s="13"/>
    </row>
    <row r="14" spans="1:8" ht="12.75">
      <c r="A14" s="2" t="s">
        <v>18</v>
      </c>
      <c r="B14" s="1"/>
      <c r="C14" s="1"/>
      <c r="D14" s="1"/>
      <c r="E14" s="1"/>
      <c r="F14" s="1"/>
      <c r="G14" s="1"/>
      <c r="H14" s="13"/>
    </row>
    <row r="15" spans="1:8" ht="12.75">
      <c r="A15" s="2" t="s">
        <v>19</v>
      </c>
      <c r="B15" s="1"/>
      <c r="C15" s="1">
        <v>30000</v>
      </c>
      <c r="D15" s="1">
        <v>30000</v>
      </c>
      <c r="E15" s="1">
        <v>30000</v>
      </c>
      <c r="F15" s="1">
        <v>30000</v>
      </c>
      <c r="G15" s="1">
        <v>30000</v>
      </c>
      <c r="H15" s="13">
        <f>C15+D15+E15+F15+G15</f>
        <v>150000</v>
      </c>
    </row>
    <row r="16" spans="1:8" ht="12.75">
      <c r="A16" s="2"/>
      <c r="B16" s="1"/>
      <c r="C16" s="1"/>
      <c r="D16" s="1"/>
      <c r="E16" s="1"/>
      <c r="F16" s="1"/>
      <c r="G16" s="1"/>
      <c r="H16" s="13"/>
    </row>
    <row r="17" spans="1:8" ht="12.75">
      <c r="A17" s="2" t="s">
        <v>20</v>
      </c>
      <c r="B17" s="1"/>
      <c r="C17" s="1"/>
      <c r="D17" s="1"/>
      <c r="E17" s="1"/>
      <c r="F17" s="1"/>
      <c r="G17" s="1"/>
      <c r="H17" s="13"/>
    </row>
    <row r="18" spans="1:8" ht="12.75">
      <c r="A18" s="2" t="s">
        <v>22</v>
      </c>
      <c r="B18" s="1"/>
      <c r="C18" s="1">
        <v>32280</v>
      </c>
      <c r="D18" s="1">
        <v>35280</v>
      </c>
      <c r="E18" s="1">
        <v>38280</v>
      </c>
      <c r="F18" s="1">
        <v>38280</v>
      </c>
      <c r="G18" s="1"/>
      <c r="H18" s="13">
        <f>C18+D18+E18+F18+G18</f>
        <v>144120</v>
      </c>
    </row>
    <row r="19" spans="1:8" ht="12.75">
      <c r="A19" s="2" t="s">
        <v>23</v>
      </c>
      <c r="B19" s="1"/>
      <c r="C19" s="1"/>
      <c r="D19" s="1">
        <v>32280</v>
      </c>
      <c r="E19" s="1">
        <v>35280</v>
      </c>
      <c r="F19" s="1">
        <v>38280</v>
      </c>
      <c r="G19" s="1">
        <v>38280</v>
      </c>
      <c r="H19" s="13">
        <f>SUM(C19:G19)</f>
        <v>144120</v>
      </c>
    </row>
    <row r="20" spans="1:8" ht="12.75">
      <c r="A20" s="2" t="s">
        <v>7</v>
      </c>
      <c r="B20" s="1"/>
      <c r="C20" s="1">
        <f>162940/2</f>
        <v>81470</v>
      </c>
      <c r="D20" s="1">
        <v>167014</v>
      </c>
      <c r="E20" s="1">
        <v>175160</v>
      </c>
      <c r="F20" s="1">
        <v>183300</v>
      </c>
      <c r="G20" s="1">
        <v>191448</v>
      </c>
      <c r="H20" s="13">
        <f>C20+D20+E20+F20+G20</f>
        <v>798392</v>
      </c>
    </row>
    <row r="21" spans="1:8" ht="12.75">
      <c r="A21" s="16"/>
      <c r="B21" s="14"/>
      <c r="C21" s="14"/>
      <c r="D21" s="14"/>
      <c r="E21" s="14"/>
      <c r="F21" s="14"/>
      <c r="G21" s="14"/>
      <c r="H21" s="15"/>
    </row>
    <row r="22" spans="1:8" ht="12.75">
      <c r="A22" s="2" t="s">
        <v>21</v>
      </c>
      <c r="B22" s="1"/>
      <c r="C22" s="1">
        <f>SUM(C28*20%)</f>
        <v>22750</v>
      </c>
      <c r="D22" s="1">
        <f aca="true" t="shared" si="0" ref="C22:H22">SUM(D28*20%)</f>
        <v>46914.8</v>
      </c>
      <c r="E22" s="1">
        <f t="shared" si="0"/>
        <v>49744</v>
      </c>
      <c r="F22" s="1">
        <f t="shared" si="0"/>
        <v>51972</v>
      </c>
      <c r="G22" s="1">
        <f t="shared" si="0"/>
        <v>45945.600000000006</v>
      </c>
      <c r="H22" s="13">
        <f t="shared" si="0"/>
        <v>217326.40000000002</v>
      </c>
    </row>
    <row r="23" spans="1:8" ht="12.75">
      <c r="A23" s="2"/>
      <c r="B23" s="1"/>
      <c r="C23" s="1"/>
      <c r="D23" s="1"/>
      <c r="E23" s="1"/>
      <c r="F23" s="1"/>
      <c r="G23" s="1"/>
      <c r="H23" s="13"/>
    </row>
    <row r="24" spans="1:8" ht="12.75">
      <c r="A24" s="2"/>
      <c r="B24" s="1"/>
      <c r="C24" s="1"/>
      <c r="D24" s="1"/>
      <c r="E24" s="1"/>
      <c r="F24" s="1"/>
      <c r="G24" s="1"/>
      <c r="H24" s="13"/>
    </row>
    <row r="25" spans="1:8" ht="13.5" thickBot="1">
      <c r="A25" s="3" t="s">
        <v>8</v>
      </c>
      <c r="B25" s="4"/>
      <c r="C25" s="4">
        <f>SUM(C4:C22)</f>
        <v>491500</v>
      </c>
      <c r="D25" s="4">
        <f>SUM(D4:D22)</f>
        <v>721488.8</v>
      </c>
      <c r="E25" s="4">
        <f>SUM(E4:E22)</f>
        <v>788464</v>
      </c>
      <c r="F25" s="4">
        <f>SUM(F4:F22)</f>
        <v>816832</v>
      </c>
      <c r="G25" s="4">
        <f>SUM(G4:G22)</f>
        <v>410673.6</v>
      </c>
      <c r="H25" s="5">
        <f>SUM(H2:H24)</f>
        <v>3228958.4</v>
      </c>
    </row>
    <row r="28" spans="1:8" ht="12.75">
      <c r="A28" s="2" t="s">
        <v>24</v>
      </c>
      <c r="B28" s="1"/>
      <c r="C28" s="1">
        <f>SUM(C18:C20)</f>
        <v>113750</v>
      </c>
      <c r="D28" s="1">
        <f aca="true" t="shared" si="1" ref="C28:H28">SUM(D18:D20)</f>
        <v>234574</v>
      </c>
      <c r="E28" s="1">
        <f t="shared" si="1"/>
        <v>248720</v>
      </c>
      <c r="F28" s="1">
        <f t="shared" si="1"/>
        <v>259860</v>
      </c>
      <c r="G28" s="1">
        <f t="shared" si="1"/>
        <v>229728</v>
      </c>
      <c r="H28" s="15">
        <f t="shared" si="1"/>
        <v>1086632</v>
      </c>
    </row>
    <row r="29" spans="1:8" ht="12.75">
      <c r="A29" t="s">
        <v>25</v>
      </c>
      <c r="C29">
        <f>C28+C22</f>
        <v>136500</v>
      </c>
      <c r="D29">
        <f>D28+D22</f>
        <v>281488.8</v>
      </c>
      <c r="E29">
        <f>E28+E22</f>
        <v>298464</v>
      </c>
      <c r="F29">
        <f>F28+F22</f>
        <v>311832</v>
      </c>
      <c r="G29">
        <f>G28+G22</f>
        <v>275673.6</v>
      </c>
      <c r="H29">
        <f>H28+H22</f>
        <v>1303958.4</v>
      </c>
    </row>
  </sheetData>
  <printOptions/>
  <pageMargins left="1.96" right="0.75" top="2" bottom="1" header="0.5" footer="0.5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bdl</dc:creator>
  <cp:keywords/>
  <dc:description/>
  <cp:lastModifiedBy>bdl</cp:lastModifiedBy>
  <cp:lastPrinted>2003-09-26T13:54:15Z</cp:lastPrinted>
  <dcterms:created xsi:type="dcterms:W3CDTF">2003-09-25T04:24:53Z</dcterms:created>
  <dcterms:modified xsi:type="dcterms:W3CDTF">2003-09-26T17:33:37Z</dcterms:modified>
  <cp:category/>
  <cp:version/>
  <cp:contentType/>
  <cp:contentStatus/>
</cp:coreProperties>
</file>